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ct-IMPROVE-GI\IRB - Application\"/>
    </mc:Choice>
  </mc:AlternateContent>
  <bookViews>
    <workbookView xWindow="0" yWindow="0" windowWidth="29010" windowHeight="12360"/>
  </bookViews>
  <sheets>
    <sheet name="Overview" sheetId="2" r:id="rId1"/>
    <sheet name="Detail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 l="1"/>
  <c r="AC6" i="1"/>
  <c r="W6" i="1"/>
  <c r="U6" i="1"/>
</calcChain>
</file>

<file path=xl/sharedStrings.xml><?xml version="1.0" encoding="utf-8"?>
<sst xmlns="http://schemas.openxmlformats.org/spreadsheetml/2006/main" count="476" uniqueCount="195">
  <si>
    <t>Study</t>
  </si>
  <si>
    <t>Cancer</t>
  </si>
  <si>
    <t>Stages</t>
  </si>
  <si>
    <t>N IG</t>
  </si>
  <si>
    <t>N KG</t>
  </si>
  <si>
    <t>Outcomes</t>
  </si>
  <si>
    <t>Carli et al. 2010</t>
  </si>
  <si>
    <t>Intervention</t>
  </si>
  <si>
    <t>I</t>
  </si>
  <si>
    <t>Frequency</t>
  </si>
  <si>
    <t xml:space="preserve">Time </t>
  </si>
  <si>
    <t>Type</t>
  </si>
  <si>
    <t>Control</t>
  </si>
  <si>
    <t>Mixed sample, 63% Colorectal cancer, 16% Imfalm. Bowel Disease, 21% Other</t>
  </si>
  <si>
    <t>Bike &amp; Strengthening</t>
  </si>
  <si>
    <t>Intensity</t>
  </si>
  <si>
    <t xml:space="preserve">Walking daily for min 30min daily and conduct breathing exercises 5min/day, 5-10min exercises ancle rotations and pumping, static quadriceps contraction and bridging </t>
  </si>
  <si>
    <t>Active</t>
  </si>
  <si>
    <t>Time Points</t>
  </si>
  <si>
    <t>Duration</t>
  </si>
  <si>
    <t>Baseline
After Prehab/before Surgery
After Surgery (2-4M)</t>
  </si>
  <si>
    <t xml:space="preserve">Cho et al. </t>
  </si>
  <si>
    <t>Gastric Cancer Patients</t>
  </si>
  <si>
    <t>4 weeks</t>
  </si>
  <si>
    <t>AE: daily
RE: 3/w</t>
  </si>
  <si>
    <t>AE: 50% Hrmax, Weekly increase 10%
RE: 12 reps (or till fatigue, they staREed at 8RM)</t>
  </si>
  <si>
    <t>AE: 20min per day, increasing to 30min 
RE: 1 sAE</t>
  </si>
  <si>
    <t>AE: Cycling
RE: Push-ups, sit-ups, Lunges (+ weight?)</t>
  </si>
  <si>
    <t>AE: (Priority) 
RE:
Stretching</t>
  </si>
  <si>
    <t>ET: 3-7/w
RT: 1-2/w
Stretch: Before and after ET</t>
  </si>
  <si>
    <t>Aerobic Exercise, Resistance Exercise and Stretching</t>
  </si>
  <si>
    <t>Passive</t>
  </si>
  <si>
    <t>AE: "maximal heart rate reserve (Karvonen method)" - doesn’t make sense, since Karvonen= KRR * x% + Resting HR or the BORG Scale
Volume= 30MET-h/w</t>
  </si>
  <si>
    <t>Dunne et al. 2016</t>
  </si>
  <si>
    <t>Surgery of Colorectal Liver Metastases</t>
  </si>
  <si>
    <t>IV (curative intent)</t>
  </si>
  <si>
    <t>Interval exercise</t>
  </si>
  <si>
    <t>3/w</t>
  </si>
  <si>
    <t>30min + WU &amp; CD</t>
  </si>
  <si>
    <t xml:space="preserve">Intensive part: &gt;90% VO2 peak;
Moderate part: &lt;60% VO2 peak, </t>
  </si>
  <si>
    <t>Cycling</t>
  </si>
  <si>
    <t>Gillis et al. (2014)</t>
  </si>
  <si>
    <t>Colorectal Cancer</t>
  </si>
  <si>
    <t>&lt;IV</t>
  </si>
  <si>
    <t>&gt;2/w</t>
  </si>
  <si>
    <t>Aerobic Exercise and Resistance Exercise</t>
  </si>
  <si>
    <t>AE: Walking, Jogging, Swimming, Cycling</t>
  </si>
  <si>
    <t>AE: Start 40% HRR
RE: 8-12 RM (Progression if 15RM reached)</t>
  </si>
  <si>
    <t>50min (5min WU, 20min AE, 20min RE (8 Exercises), 5min CD)</t>
  </si>
  <si>
    <t>Median=24.5 Days (IQR= 20-35)</t>
  </si>
  <si>
    <t>Inactive till surgery, Rehabilitation exercise after surgery</t>
  </si>
  <si>
    <t>Kaibori et al. (2013)</t>
  </si>
  <si>
    <t xml:space="preserve">Hepatocellular Carcinoma </t>
  </si>
  <si>
    <t>&gt;1M before hepatectomy and started again 1 week after Hepatectomy</t>
  </si>
  <si>
    <t>60min (5min stretching, 30min Walking, 20min targeting stretching, 5min CD via stretching)</t>
  </si>
  <si>
    <t>Aerobic Exercise and Stretching</t>
  </si>
  <si>
    <t>I-IV</t>
  </si>
  <si>
    <t>N/A</t>
  </si>
  <si>
    <t>AE: Based on the anaerobic threshold of the patient (somehow?)</t>
  </si>
  <si>
    <t>Kim et al. (2009)</t>
  </si>
  <si>
    <t>majority of patients have a malignancy, usually in their colon ..."</t>
  </si>
  <si>
    <t>Aerobic Exercise</t>
  </si>
  <si>
    <t>4 weeks (3,8 SD=1,2 weeks)</t>
  </si>
  <si>
    <t>27 sessions (SD=9)
= daily</t>
  </si>
  <si>
    <t>40-65% HRR, RPE11-16</t>
  </si>
  <si>
    <t>20-30min</t>
  </si>
  <si>
    <t>Li et al. 2013</t>
  </si>
  <si>
    <t>AE: 3/w
RE: 3/w</t>
  </si>
  <si>
    <t>AE: 0.5*(220-Age)
RE: Until volit. Fatigue</t>
  </si>
  <si>
    <t>AE: Walking or AE-machine
RT: Calisthenics &amp; Elastic Bands</t>
  </si>
  <si>
    <t>AE: 20-30min (Contradictionary information)
RE: -</t>
  </si>
  <si>
    <t xml:space="preserve">&lt; IV </t>
  </si>
  <si>
    <t>Median= 33 Days (Range= 21-46)</t>
  </si>
  <si>
    <t>52 Days (SD=51); 
Median= 38, (Range= 22-60)</t>
  </si>
  <si>
    <t>West et al. 2015</t>
  </si>
  <si>
    <t>&gt;T2/N+ no distant metastases</t>
  </si>
  <si>
    <t>6 weeks</t>
  </si>
  <si>
    <t>Moderate Interval: 80% Lactate threshold
Vigerous Interval: 50% difference in work rates between VO2peak and lactate theshold</t>
  </si>
  <si>
    <t>5min WU, 30min AE, 5min CD
6x3min Intervals at moderate intensity
6x2min Intervals at vigerous intensity</t>
  </si>
  <si>
    <t>Rectal Cancer - Patients undergo neoadjuvant Treatment</t>
  </si>
  <si>
    <t>Dronkers et al. (2010)</t>
  </si>
  <si>
    <t>Colon Cancer</t>
  </si>
  <si>
    <t>Walking or cycling</t>
  </si>
  <si>
    <t>2-4 weeks</t>
  </si>
  <si>
    <t>Resistance Exercise, 
Aerobic Exercise, 
Inspiration Muscle Training,
Functional Activity</t>
  </si>
  <si>
    <t>RE: 60-80% 1RM
AE: 55-75% Hrmax or RPE 11-13
IME: 10-60% of max. inspiratory pressure (RPE &lt;13), incremental increase of 10%</t>
  </si>
  <si>
    <t>WU
RE: One set
AE: 20-30min  
IME: 15min
Functional activities
CD</t>
  </si>
  <si>
    <t>2/w</t>
  </si>
  <si>
    <t>Outcome</t>
  </si>
  <si>
    <t>6MWT (distance)</t>
  </si>
  <si>
    <t>6MWT (distance</t>
  </si>
  <si>
    <t>IG SD</t>
  </si>
  <si>
    <t>IG Mean(Baseline)</t>
  </si>
  <si>
    <t>IG SD(Baseline)</t>
  </si>
  <si>
    <t>KG Mean(Baseline)</t>
  </si>
  <si>
    <t>KG SD(Baseline)</t>
  </si>
  <si>
    <t>IG Mean(PreSurg)</t>
  </si>
  <si>
    <t>IG SD(PreSurg)</t>
  </si>
  <si>
    <t>KG Mean(PreSurg)</t>
  </si>
  <si>
    <t>KG SD(PreSurg)</t>
  </si>
  <si>
    <t>IG Mean(PostSurg)</t>
  </si>
  <si>
    <t>IG SD(PostSurg)</t>
  </si>
  <si>
    <t>KG Mean(PostSurg)</t>
  </si>
  <si>
    <t>KG SD(PostSurg)</t>
  </si>
  <si>
    <t>Baseline, 
1 Month after Surgery, 
1 Year after Surgery (Fitnessassessment only in Exercise Group)</t>
  </si>
  <si>
    <t>Baseline, 
After Surgery</t>
  </si>
  <si>
    <t>Baseline, 
Pre Surgery, 
4 weeks After Surgery, 
8 weeks after Surgery</t>
  </si>
  <si>
    <t>Baseline, 
Postoperative (PO) Day 3, 
PO Month 1, 
PO Month 3, 
PO Month 6</t>
  </si>
  <si>
    <t>Baseline, 
1 Day before surgery</t>
  </si>
  <si>
    <t>Baseline, 
1 week pre-surgery, 4weeks &amp; 
8 weeks after surgery</t>
  </si>
  <si>
    <t xml:space="preserve">Baseline (Before of Neoadjuvant treatment), 
After neoadjuvant treatment, 
6 weeks after end of Neoadjuvant treatment. </t>
  </si>
  <si>
    <t>Pre Surgery, 
Post Surgery</t>
  </si>
  <si>
    <t>IG Mean(PostSurg 4w)</t>
  </si>
  <si>
    <t>IG SD(PostSurg4w)</t>
  </si>
  <si>
    <t>KG Mean(PostSurg 4w)</t>
  </si>
  <si>
    <t>KG SD(PostSurg 4w)</t>
  </si>
  <si>
    <t>IG Mean(PostSurg 4-9w)</t>
  </si>
  <si>
    <t>IG SD(PostSurg 4-9w)</t>
  </si>
  <si>
    <t>KG Mean(PostSurg 4-9w)</t>
  </si>
  <si>
    <t>KG SD(PostSurg 4-9w)</t>
  </si>
  <si>
    <t>Physical Activity  (Exercise/activity (h))</t>
  </si>
  <si>
    <t>HADS - anxiety</t>
  </si>
  <si>
    <t>HADS - depression</t>
  </si>
  <si>
    <t>Peak VO2 (ml/min)</t>
  </si>
  <si>
    <t>Clavien complication grade</t>
  </si>
  <si>
    <t>IG 0</t>
  </si>
  <si>
    <t>IG 1</t>
  </si>
  <si>
    <t xml:space="preserve">IG 2 </t>
  </si>
  <si>
    <t>IG3+</t>
  </si>
  <si>
    <t>KG 0</t>
  </si>
  <si>
    <t>KG 1</t>
  </si>
  <si>
    <t xml:space="preserve">KG 2 </t>
  </si>
  <si>
    <t>KG3+</t>
  </si>
  <si>
    <t>34 of 56</t>
  </si>
  <si>
    <t>9 of 56</t>
  </si>
  <si>
    <t>7 of 56</t>
  </si>
  <si>
    <t>6 of 56</t>
  </si>
  <si>
    <t>36 of54</t>
  </si>
  <si>
    <t>4 of 54</t>
  </si>
  <si>
    <t>11 of 54</t>
  </si>
  <si>
    <t>3 of 54</t>
  </si>
  <si>
    <t>Length of hospital stay</t>
  </si>
  <si>
    <t>CG Mean</t>
  </si>
  <si>
    <t>CG SD</t>
  </si>
  <si>
    <t>IG Mean</t>
  </si>
  <si>
    <t>Randomization</t>
  </si>
  <si>
    <t>Yes</t>
  </si>
  <si>
    <t>Matched</t>
  </si>
  <si>
    <t>Strange…</t>
  </si>
  <si>
    <t>Peak VO2 (ml/(kg*min))</t>
  </si>
  <si>
    <t>2+</t>
  </si>
  <si>
    <t>VO2 at AT</t>
  </si>
  <si>
    <t>Peak Work Rate</t>
  </si>
  <si>
    <t>SF-Overall Physical health</t>
  </si>
  <si>
    <t>SF-Overall Mental health</t>
  </si>
  <si>
    <t>SF-Overall QoL</t>
  </si>
  <si>
    <t>6 MWT</t>
  </si>
  <si>
    <t>-</t>
  </si>
  <si>
    <t>IG Mean(FU)</t>
  </si>
  <si>
    <t>IG SD(FU)</t>
  </si>
  <si>
    <t>KG Mean(FU)</t>
  </si>
  <si>
    <t>KG SD(FU)</t>
  </si>
  <si>
    <t>MET-h per week</t>
  </si>
  <si>
    <t>IQR=3-6</t>
  </si>
  <si>
    <t>IQR=3-9</t>
  </si>
  <si>
    <t>30d Emergency department visits</t>
  </si>
  <si>
    <t>6 of 38</t>
  </si>
  <si>
    <t>9 of 39</t>
  </si>
  <si>
    <t>30-Day Readmission</t>
  </si>
  <si>
    <t>5 of 39</t>
  </si>
  <si>
    <t>SF-Physical Functioning</t>
  </si>
  <si>
    <t xml:space="preserve">Results - Between </t>
  </si>
  <si>
    <t>Results - Within - IG</t>
  </si>
  <si>
    <t>6MWT: BL-PreOP ↔, BL-PostOP ↓
VO2peak: BL-PreOP ↑
HADS-A: BL-PreOP ↔, BL-FU ↓
HADS-D: BL-PreOP ↓, BL-FU ↔</t>
  </si>
  <si>
    <t>6MWT: BL-Pre ↔, BL-Post ↔
VO2peak: BL-PreOP ↑
HADS-A: BL-PreOP ↔, BL-FU ↓
HADS-D: BL-PreOP ↔, BL-FU ↔</t>
  </si>
  <si>
    <t xml:space="preserve">VO2 at anaerobic threshold: ↔
VO2peak: ↑
Peak work Rate: ↑ 
Overall physical health:  ↑
Overall mental health: ↑
Overall QoL: ↑ </t>
  </si>
  <si>
    <t xml:space="preserve">Diet </t>
  </si>
  <si>
    <r>
      <rPr>
        <i/>
        <u/>
        <sz val="11"/>
        <color theme="1"/>
        <rFont val="Calibri"/>
        <family val="2"/>
        <scheme val="minor"/>
      </rPr>
      <t xml:space="preserve">VO2 at anaerobic threshold: </t>
    </r>
    <r>
      <rPr>
        <sz val="11"/>
        <color theme="1"/>
        <rFont val="Calibri"/>
        <family val="2"/>
        <scheme val="minor"/>
      </rPr>
      <t xml:space="preserve">
BL-PostNA ↓
PostNA-6wPostNA ↑
</t>
    </r>
    <r>
      <rPr>
        <i/>
        <u/>
        <sz val="11"/>
        <color theme="1"/>
        <rFont val="Calibri"/>
        <family val="2"/>
        <scheme val="minor"/>
      </rPr>
      <t xml:space="preserve">VO2 peak: </t>
    </r>
    <r>
      <rPr>
        <sz val="11"/>
        <color theme="1"/>
        <rFont val="Calibri"/>
        <family val="2"/>
        <scheme val="minor"/>
      </rPr>
      <t xml:space="preserve">
BL-PostNA ↓
PostNA-6wPostNA ↑</t>
    </r>
  </si>
  <si>
    <r>
      <rPr>
        <i/>
        <u/>
        <sz val="11"/>
        <color theme="1"/>
        <rFont val="Calibri"/>
        <family val="2"/>
        <scheme val="minor"/>
      </rPr>
      <t xml:space="preserve">VO2 at anaerobic threshold: </t>
    </r>
    <r>
      <rPr>
        <sz val="11"/>
        <color theme="1"/>
        <rFont val="Calibri"/>
        <family val="2"/>
        <scheme val="minor"/>
      </rPr>
      <t xml:space="preserve">
BL-PostNA ↓
PostNA-6wPostNA ↓
</t>
    </r>
    <r>
      <rPr>
        <i/>
        <u/>
        <sz val="11"/>
        <color theme="1"/>
        <rFont val="Calibri"/>
        <family val="2"/>
        <scheme val="minor"/>
      </rPr>
      <t xml:space="preserve">VO2 peak: </t>
    </r>
    <r>
      <rPr>
        <sz val="11"/>
        <color theme="1"/>
        <rFont val="Calibri"/>
        <family val="2"/>
        <scheme val="minor"/>
      </rPr>
      <t xml:space="preserve">
BL-PostNA ↓
PostNA-6wPostNA ↓</t>
    </r>
  </si>
  <si>
    <t xml:space="preserve">Timed Up and Go ↔
Chair-Rise Test ↔
Physical activity (kcal/day) ↑
Physical activity (min/day) ↔
Physical work capacity ↔
Fatigue ↔
EORTC-Global Health ↔
EORTC Functional Scale ↔
EORTC Symptom Scale ↔
</t>
  </si>
  <si>
    <t xml:space="preserve">Timed Up and Go ↔
Chair-Rise Test ↔
Physical activity (kcal/day) ↔
Physical activity (min/day) ↔
Physical work capacity ↔
Fatigue ↔
EORTC-Global Health ↔
EORTC Functional Scale ↔
EORTC Symptom Scale ↔
</t>
  </si>
  <si>
    <t xml:space="preserve">Active: Walking daily for min 30min daily and conduct breathing exercises 5min/day, 5-10min exercises ancle rotations and pumping, static quadriceps contraction and bridging </t>
  </si>
  <si>
    <t>Cho et al. (Matched Patients)</t>
  </si>
  <si>
    <t>N CG</t>
  </si>
  <si>
    <t>Results - Within - CG</t>
  </si>
  <si>
    <t xml:space="preserve">CG also Intervention! </t>
  </si>
  <si>
    <t>Surgical Complications: IG vs. CG ↓
Length of Hospital stay: IG vs. CG ↓</t>
  </si>
  <si>
    <t xml:space="preserve">VO2 at anaerobic threshold: ↔
VO2peak: ↔
Peak work Rate: ↔ 
Overall physical health: IG vs. CG  ↔
Overall mental health: ↔
Overall QoL: ↔  </t>
  </si>
  <si>
    <t xml:space="preserve">VO2 at anaerobic threshold: IG vs. CG ↑
VO2peak: IG vs. CG ↑
Peak work Rate: IG vs. CG ↑ 
Overall physical health: IG vs. CG  ↔
Overall mental health:IG vs. CG ↑
Overall QoL: IG vs. CG ↑ </t>
  </si>
  <si>
    <t>6MWT: 
BL-PreOP: IG vs. CG ↑
BL-8wFU: IG vs. CG ↑
Physical Activity: IG vs. CG ↔
Complications: IG vs. CG ↔ 
SF-36 All scales: IG vs. CG ↔ 
HADS-A: IG vs. CG ↔
HADS-D: IG vs. CG ↔</t>
  </si>
  <si>
    <t>VO2 at Anaerobic Threshold  IG vs. CG: ↑
VO2peak  IG vs. CG: ↑
Body Mass at 6M:
Whole Body IG vs. CG:↓
Trunk IG vs. CG:↔
Waist IG vs. CG: ↓
Hip IG vs. CG: ↔
Fat Mass
Whole Body IG vs. CG: ↔
Trunk IG vs. CG: ↓
Waist IG vs. CG: ↓ 
Hip IG vs. CG: ↔
Fat Free Mass (All Bodyparts) ↔
Bone Mineral Density (All Bodyparts) ↔</t>
  </si>
  <si>
    <t>VO2max(ml/CG) ↔
VO2max(l) ↔  
PPO ↑
6MWT ↔</t>
  </si>
  <si>
    <t>VO2max(ml/CG) ↔
VO2max(l) ↔  
PPO ↔
6MWT ↔</t>
  </si>
  <si>
    <t>6MWT: 
BL-PreOP: IG vs. CG ↑
BL-4wFU: IG vs. CG ↑
BL-8wFU: IG vs. CG ↑
Physical Activity
BL-PreOP: IG vs. CG ↑
BL-4wFU: IG vs. CG ↑
BL-8wFU: IG vs. CG ↑
Complications ↔
Length of hospital stay ↔</t>
  </si>
  <si>
    <t>VO2 at anaerobic threshold BL-6wPostNA: IG vs. CG ↑
VO2peak BL-6wPostNA: IG vs. CG 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</si>
</sst>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7" xfId="0" applyFill="1" applyBorder="1"/>
    <xf numFmtId="0" fontId="0" fillId="3" borderId="6" xfId="0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4" borderId="7" xfId="0" applyNumberFormat="1" applyFill="1" applyBorder="1"/>
    <xf numFmtId="0" fontId="0" fillId="4" borderId="4" xfId="0" applyNumberFormat="1" applyFill="1" applyBorder="1"/>
    <xf numFmtId="0" fontId="0" fillId="4" borderId="6" xfId="0" applyNumberFormat="1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Normal="100" workbookViewId="0">
      <selection activeCell="B4" sqref="B4"/>
    </sheetView>
  </sheetViews>
  <sheetFormatPr defaultRowHeight="15" x14ac:dyDescent="0.25"/>
  <cols>
    <col min="1" max="1" width="21" bestFit="1" customWidth="1"/>
    <col min="2" max="2" width="75.42578125" bestFit="1" customWidth="1"/>
    <col min="3" max="3" width="29.7109375" bestFit="1" customWidth="1"/>
    <col min="4" max="4" width="6.140625" bestFit="1" customWidth="1"/>
    <col min="5" max="5" width="6.85546875" bestFit="1" customWidth="1"/>
    <col min="6" max="6" width="53" bestFit="1" customWidth="1"/>
    <col min="7" max="7" width="13.140625" bestFit="1" customWidth="1"/>
    <col min="8" max="8" width="37.7109375" bestFit="1" customWidth="1"/>
    <col min="9" max="9" width="87.28515625" bestFit="1" customWidth="1"/>
    <col min="10" max="10" width="67.7109375" bestFit="1" customWidth="1"/>
    <col min="11" max="11" width="30.5703125" customWidth="1"/>
    <col min="12" max="12" width="40.28515625" bestFit="1" customWidth="1"/>
    <col min="13" max="13" width="74.42578125" bestFit="1" customWidth="1"/>
    <col min="14" max="14" width="19.7109375" customWidth="1"/>
    <col min="15" max="17" width="51.7109375" customWidth="1"/>
  </cols>
  <sheetData>
    <row r="1" spans="1:17" x14ac:dyDescent="0.25">
      <c r="O1" s="1"/>
      <c r="P1" s="1"/>
      <c r="Q1" s="1"/>
    </row>
    <row r="2" spans="1:17" ht="18.75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183</v>
      </c>
      <c r="F2" s="21" t="s">
        <v>7</v>
      </c>
      <c r="G2" s="21" t="s">
        <v>9</v>
      </c>
      <c r="H2" s="21" t="s">
        <v>15</v>
      </c>
      <c r="I2" s="21" t="s">
        <v>10</v>
      </c>
      <c r="J2" s="21" t="s">
        <v>19</v>
      </c>
      <c r="K2" s="21" t="s">
        <v>18</v>
      </c>
      <c r="L2" s="21" t="s">
        <v>11</v>
      </c>
      <c r="M2" s="21" t="s">
        <v>12</v>
      </c>
      <c r="N2" s="21" t="s">
        <v>11</v>
      </c>
      <c r="O2" s="21" t="s">
        <v>172</v>
      </c>
      <c r="P2" s="21" t="s">
        <v>184</v>
      </c>
      <c r="Q2" s="21" t="s">
        <v>171</v>
      </c>
    </row>
    <row r="3" spans="1:17" ht="60" x14ac:dyDescent="0.25">
      <c r="A3" s="2" t="s">
        <v>6</v>
      </c>
      <c r="B3" s="2" t="s">
        <v>13</v>
      </c>
      <c r="C3" s="2" t="s">
        <v>57</v>
      </c>
      <c r="D3" s="2">
        <v>58</v>
      </c>
      <c r="E3" s="2">
        <v>54</v>
      </c>
      <c r="F3" s="2" t="s">
        <v>14</v>
      </c>
      <c r="G3" s="4" t="s">
        <v>24</v>
      </c>
      <c r="H3" s="4" t="s">
        <v>25</v>
      </c>
      <c r="I3" s="4" t="s">
        <v>26</v>
      </c>
      <c r="J3" s="4" t="s">
        <v>73</v>
      </c>
      <c r="K3" s="4" t="s">
        <v>20</v>
      </c>
      <c r="L3" s="4" t="s">
        <v>27</v>
      </c>
      <c r="M3" s="4" t="s">
        <v>181</v>
      </c>
      <c r="N3" s="2"/>
      <c r="O3" s="5" t="s">
        <v>173</v>
      </c>
      <c r="P3" s="5" t="s">
        <v>174</v>
      </c>
      <c r="Q3" s="5" t="s">
        <v>185</v>
      </c>
    </row>
    <row r="4" spans="1:17" ht="75" x14ac:dyDescent="0.25">
      <c r="A4" s="2" t="s">
        <v>182</v>
      </c>
      <c r="B4" s="2" t="s">
        <v>22</v>
      </c>
      <c r="C4" s="2" t="s">
        <v>8</v>
      </c>
      <c r="D4" s="2">
        <v>18</v>
      </c>
      <c r="E4" s="2">
        <v>54</v>
      </c>
      <c r="F4" s="2" t="s">
        <v>30</v>
      </c>
      <c r="G4" s="4" t="s">
        <v>29</v>
      </c>
      <c r="H4" s="4" t="s">
        <v>32</v>
      </c>
      <c r="I4" s="2"/>
      <c r="J4" s="2" t="s">
        <v>23</v>
      </c>
      <c r="K4" s="4" t="s">
        <v>104</v>
      </c>
      <c r="L4" s="4" t="s">
        <v>28</v>
      </c>
      <c r="M4" s="2" t="s">
        <v>31</v>
      </c>
      <c r="N4" s="2"/>
      <c r="O4" s="3"/>
      <c r="P4" s="3"/>
      <c r="Q4" s="20" t="s">
        <v>186</v>
      </c>
    </row>
    <row r="5" spans="1:17" ht="90" x14ac:dyDescent="0.25">
      <c r="A5" s="2" t="s">
        <v>33</v>
      </c>
      <c r="B5" s="2" t="s">
        <v>34</v>
      </c>
      <c r="C5" s="2" t="s">
        <v>35</v>
      </c>
      <c r="D5" s="2">
        <v>19</v>
      </c>
      <c r="E5" s="2">
        <v>16</v>
      </c>
      <c r="F5" s="2" t="s">
        <v>36</v>
      </c>
      <c r="G5" s="2" t="s">
        <v>37</v>
      </c>
      <c r="H5" s="4" t="s">
        <v>39</v>
      </c>
      <c r="I5" s="2" t="s">
        <v>38</v>
      </c>
      <c r="J5" s="2" t="s">
        <v>23</v>
      </c>
      <c r="K5" s="4" t="s">
        <v>105</v>
      </c>
      <c r="L5" s="2" t="s">
        <v>40</v>
      </c>
      <c r="M5" s="2" t="s">
        <v>31</v>
      </c>
      <c r="N5" s="2"/>
      <c r="O5" s="20" t="s">
        <v>175</v>
      </c>
      <c r="P5" s="20" t="s">
        <v>187</v>
      </c>
      <c r="Q5" s="20" t="s">
        <v>188</v>
      </c>
    </row>
    <row r="6" spans="1:17" ht="135" x14ac:dyDescent="0.25">
      <c r="A6" s="2" t="s">
        <v>41</v>
      </c>
      <c r="B6" s="2" t="s">
        <v>42</v>
      </c>
      <c r="C6" s="2" t="s">
        <v>43</v>
      </c>
      <c r="D6" s="2">
        <v>38</v>
      </c>
      <c r="E6" s="2">
        <v>39</v>
      </c>
      <c r="F6" s="2" t="s">
        <v>45</v>
      </c>
      <c r="G6" s="2" t="s">
        <v>44</v>
      </c>
      <c r="H6" s="4" t="s">
        <v>47</v>
      </c>
      <c r="I6" s="2" t="s">
        <v>48</v>
      </c>
      <c r="J6" s="2" t="s">
        <v>49</v>
      </c>
      <c r="K6" s="4" t="s">
        <v>106</v>
      </c>
      <c r="L6" s="2" t="s">
        <v>46</v>
      </c>
      <c r="M6" s="2" t="s">
        <v>50</v>
      </c>
      <c r="N6" s="2"/>
      <c r="O6" s="20"/>
      <c r="P6" s="20"/>
      <c r="Q6" s="20" t="s">
        <v>189</v>
      </c>
    </row>
    <row r="7" spans="1:17" ht="255" x14ac:dyDescent="0.25">
      <c r="A7" s="2" t="s">
        <v>51</v>
      </c>
      <c r="B7" s="2" t="s">
        <v>52</v>
      </c>
      <c r="C7" s="2" t="s">
        <v>56</v>
      </c>
      <c r="D7" s="2">
        <v>14</v>
      </c>
      <c r="E7" s="2">
        <v>11</v>
      </c>
      <c r="F7" s="2" t="s">
        <v>55</v>
      </c>
      <c r="G7" s="2" t="s">
        <v>37</v>
      </c>
      <c r="H7" s="4" t="s">
        <v>58</v>
      </c>
      <c r="I7" s="2" t="s">
        <v>54</v>
      </c>
      <c r="J7" s="2" t="s">
        <v>53</v>
      </c>
      <c r="K7" s="4" t="s">
        <v>107</v>
      </c>
      <c r="L7" s="2" t="s">
        <v>176</v>
      </c>
      <c r="M7" s="2"/>
      <c r="N7" s="2"/>
      <c r="O7" s="3"/>
      <c r="P7" s="3"/>
      <c r="Q7" s="20" t="s">
        <v>190</v>
      </c>
    </row>
    <row r="8" spans="1:17" ht="60" x14ac:dyDescent="0.25">
      <c r="A8" s="2" t="s">
        <v>59</v>
      </c>
      <c r="B8" s="2" t="s">
        <v>60</v>
      </c>
      <c r="C8" s="2" t="s">
        <v>57</v>
      </c>
      <c r="D8" s="2">
        <v>12</v>
      </c>
      <c r="E8" s="2">
        <v>7</v>
      </c>
      <c r="F8" s="2" t="s">
        <v>61</v>
      </c>
      <c r="G8" s="4" t="s">
        <v>63</v>
      </c>
      <c r="H8" s="4" t="s">
        <v>64</v>
      </c>
      <c r="I8" s="2" t="s">
        <v>65</v>
      </c>
      <c r="J8" s="2" t="s">
        <v>62</v>
      </c>
      <c r="K8" s="4" t="s">
        <v>108</v>
      </c>
      <c r="L8" s="2" t="s">
        <v>40</v>
      </c>
      <c r="M8" s="2" t="s">
        <v>31</v>
      </c>
      <c r="N8" s="2"/>
      <c r="O8" s="20" t="s">
        <v>191</v>
      </c>
      <c r="P8" s="20" t="s">
        <v>192</v>
      </c>
      <c r="Q8" s="3"/>
    </row>
    <row r="9" spans="1:17" ht="180" x14ac:dyDescent="0.25">
      <c r="A9" s="2" t="s">
        <v>66</v>
      </c>
      <c r="B9" s="2" t="s">
        <v>42</v>
      </c>
      <c r="C9" s="2" t="s">
        <v>71</v>
      </c>
      <c r="D9" s="2">
        <v>45</v>
      </c>
      <c r="E9" s="2">
        <v>42</v>
      </c>
      <c r="F9" s="2" t="s">
        <v>45</v>
      </c>
      <c r="G9" s="4" t="s">
        <v>67</v>
      </c>
      <c r="H9" s="4" t="s">
        <v>68</v>
      </c>
      <c r="I9" s="4" t="s">
        <v>70</v>
      </c>
      <c r="J9" s="4" t="s">
        <v>72</v>
      </c>
      <c r="K9" s="4" t="s">
        <v>109</v>
      </c>
      <c r="L9" s="4" t="s">
        <v>69</v>
      </c>
      <c r="M9" s="4" t="s">
        <v>31</v>
      </c>
      <c r="N9" s="2"/>
      <c r="O9" s="3"/>
      <c r="P9" s="3"/>
      <c r="Q9" s="20" t="s">
        <v>193</v>
      </c>
    </row>
    <row r="10" spans="1:17" ht="105" x14ac:dyDescent="0.25">
      <c r="A10" s="2" t="s">
        <v>74</v>
      </c>
      <c r="B10" s="2" t="s">
        <v>79</v>
      </c>
      <c r="C10" s="2" t="s">
        <v>75</v>
      </c>
      <c r="D10" s="2">
        <v>22</v>
      </c>
      <c r="E10" s="2">
        <v>13</v>
      </c>
      <c r="F10" s="2" t="s">
        <v>36</v>
      </c>
      <c r="G10" s="2" t="s">
        <v>37</v>
      </c>
      <c r="H10" s="4" t="s">
        <v>77</v>
      </c>
      <c r="I10" s="4" t="s">
        <v>78</v>
      </c>
      <c r="J10" s="2" t="s">
        <v>76</v>
      </c>
      <c r="K10" s="4" t="s">
        <v>110</v>
      </c>
      <c r="L10" s="2" t="s">
        <v>40</v>
      </c>
      <c r="M10" s="2" t="s">
        <v>31</v>
      </c>
      <c r="N10" s="2"/>
      <c r="O10" s="20" t="s">
        <v>177</v>
      </c>
      <c r="P10" s="20" t="s">
        <v>178</v>
      </c>
      <c r="Q10" s="20" t="s">
        <v>194</v>
      </c>
    </row>
    <row r="11" spans="1:17" ht="150" x14ac:dyDescent="0.25">
      <c r="A11" s="2" t="s">
        <v>80</v>
      </c>
      <c r="B11" s="2" t="s">
        <v>81</v>
      </c>
      <c r="C11" s="2" t="s">
        <v>57</v>
      </c>
      <c r="D11" s="2">
        <v>22</v>
      </c>
      <c r="E11" s="2">
        <v>20</v>
      </c>
      <c r="F11" s="4" t="s">
        <v>84</v>
      </c>
      <c r="G11" s="2" t="s">
        <v>87</v>
      </c>
      <c r="H11" s="4" t="s">
        <v>85</v>
      </c>
      <c r="I11" s="4" t="s">
        <v>86</v>
      </c>
      <c r="J11" s="2" t="s">
        <v>83</v>
      </c>
      <c r="K11" s="4" t="s">
        <v>111</v>
      </c>
      <c r="L11" s="2" t="s">
        <v>82</v>
      </c>
      <c r="M11" s="4" t="s">
        <v>31</v>
      </c>
      <c r="N11" s="2"/>
      <c r="O11" s="20" t="s">
        <v>179</v>
      </c>
      <c r="P11" s="20" t="s">
        <v>180</v>
      </c>
      <c r="Q11" s="20" t="s">
        <v>180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"/>
  <sheetViews>
    <sheetView topLeftCell="G1" workbookViewId="0">
      <selection activeCell="I25" sqref="I25"/>
    </sheetView>
  </sheetViews>
  <sheetFormatPr defaultRowHeight="15" x14ac:dyDescent="0.25"/>
  <cols>
    <col min="3" max="3" width="70.85546875" bestFit="1" customWidth="1"/>
    <col min="7" max="7" width="20" bestFit="1" customWidth="1"/>
    <col min="8" max="8" width="10.28515625" bestFit="1" customWidth="1"/>
    <col min="9" max="9" width="31" bestFit="1" customWidth="1"/>
    <col min="10" max="11" width="32.7109375" customWidth="1"/>
    <col min="12" max="12" width="20" customWidth="1"/>
    <col min="16" max="16" width="11.42578125" style="1" customWidth="1"/>
    <col min="17" max="17" width="15.28515625" bestFit="1" customWidth="1"/>
    <col min="18" max="18" width="10" bestFit="1" customWidth="1"/>
    <col min="19" max="19" width="12.7109375" bestFit="1" customWidth="1"/>
    <col min="20" max="20" width="10" bestFit="1" customWidth="1"/>
    <col min="33" max="33" width="9.140625" style="1"/>
    <col min="50" max="50" width="9.140625" style="1"/>
    <col min="63" max="63" width="9.140625" style="1"/>
    <col min="76" max="76" width="9.140625" style="1"/>
    <col min="89" max="89" width="9.140625" style="1"/>
    <col min="102" max="102" width="9.140625" style="1"/>
    <col min="108" max="108" width="9.140625" style="1"/>
    <col min="117" max="117" width="9.140625" style="1"/>
    <col min="126" max="126" width="9.140625" style="1"/>
    <col min="135" max="135" width="9.140625" style="1"/>
    <col min="144" max="144" width="9.140625" style="1"/>
    <col min="153" max="153" width="9.140625" style="1"/>
    <col min="162" max="162" width="9.140625" style="1"/>
    <col min="165" max="165" width="9.140625" style="1"/>
    <col min="168" max="168" width="9.140625" style="1"/>
    <col min="185" max="185" width="9.140625" style="1"/>
    <col min="202" max="202" width="9.140625" style="1"/>
    <col min="219" max="219" width="9.140625" style="1"/>
    <col min="236" max="236" width="9.140625" style="1"/>
  </cols>
  <sheetData>
    <row r="1" spans="1:252" x14ac:dyDescent="0.25">
      <c r="Q1" t="s">
        <v>90</v>
      </c>
    </row>
    <row r="2" spans="1:252" ht="15.75" thickBot="1" x14ac:dyDescent="0.3">
      <c r="A2" s="2" t="s">
        <v>0</v>
      </c>
      <c r="B2" s="2" t="s">
        <v>145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7</v>
      </c>
      <c r="H2" s="2" t="s">
        <v>9</v>
      </c>
      <c r="I2" s="2" t="s">
        <v>15</v>
      </c>
      <c r="J2" s="2" t="s">
        <v>10</v>
      </c>
      <c r="K2" s="2" t="s">
        <v>19</v>
      </c>
      <c r="L2" s="2" t="s">
        <v>18</v>
      </c>
      <c r="M2" s="2" t="s">
        <v>11</v>
      </c>
      <c r="N2" s="2" t="s">
        <v>12</v>
      </c>
      <c r="O2" s="2" t="s">
        <v>11</v>
      </c>
      <c r="P2" s="3" t="s">
        <v>5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  <c r="X2" t="s">
        <v>99</v>
      </c>
      <c r="Y2" t="s">
        <v>100</v>
      </c>
      <c r="Z2" t="s">
        <v>101</v>
      </c>
      <c r="AA2" t="s">
        <v>102</v>
      </c>
      <c r="AB2" t="s">
        <v>103</v>
      </c>
      <c r="AC2" t="s">
        <v>158</v>
      </c>
      <c r="AD2" t="s">
        <v>159</v>
      </c>
      <c r="AE2" t="s">
        <v>160</v>
      </c>
      <c r="AF2" t="s">
        <v>161</v>
      </c>
      <c r="AG2" s="3" t="s">
        <v>88</v>
      </c>
      <c r="AH2" t="s">
        <v>92</v>
      </c>
      <c r="AI2" t="s">
        <v>93</v>
      </c>
      <c r="AJ2" t="s">
        <v>94</v>
      </c>
      <c r="AK2" t="s">
        <v>95</v>
      </c>
      <c r="AL2" t="s">
        <v>96</v>
      </c>
      <c r="AM2" t="s">
        <v>97</v>
      </c>
      <c r="AN2" t="s">
        <v>98</v>
      </c>
      <c r="AO2" t="s">
        <v>99</v>
      </c>
      <c r="AP2" t="s">
        <v>112</v>
      </c>
      <c r="AQ2" t="s">
        <v>113</v>
      </c>
      <c r="AR2" t="s">
        <v>114</v>
      </c>
      <c r="AS2" t="s">
        <v>115</v>
      </c>
      <c r="AT2" t="s">
        <v>116</v>
      </c>
      <c r="AU2" t="s">
        <v>117</v>
      </c>
      <c r="AV2" t="s">
        <v>118</v>
      </c>
      <c r="AW2" t="s">
        <v>119</v>
      </c>
      <c r="AX2" s="3" t="s">
        <v>88</v>
      </c>
      <c r="AY2" t="s">
        <v>92</v>
      </c>
      <c r="AZ2" t="s">
        <v>93</v>
      </c>
      <c r="BA2" t="s">
        <v>94</v>
      </c>
      <c r="BB2" t="s">
        <v>95</v>
      </c>
      <c r="BC2" t="s">
        <v>96</v>
      </c>
      <c r="BD2" t="s">
        <v>97</v>
      </c>
      <c r="BE2" t="s">
        <v>98</v>
      </c>
      <c r="BF2" t="s">
        <v>99</v>
      </c>
      <c r="BG2" t="s">
        <v>100</v>
      </c>
      <c r="BH2" t="s">
        <v>101</v>
      </c>
      <c r="BI2" t="s">
        <v>102</v>
      </c>
      <c r="BJ2" t="s">
        <v>103</v>
      </c>
      <c r="BK2" s="3" t="s">
        <v>88</v>
      </c>
      <c r="BL2" t="s">
        <v>92</v>
      </c>
      <c r="BM2" t="s">
        <v>93</v>
      </c>
      <c r="BN2" t="s">
        <v>94</v>
      </c>
      <c r="BO2" t="s">
        <v>95</v>
      </c>
      <c r="BP2" t="s">
        <v>96</v>
      </c>
      <c r="BQ2" t="s">
        <v>97</v>
      </c>
      <c r="BR2" t="s">
        <v>98</v>
      </c>
      <c r="BS2" t="s">
        <v>99</v>
      </c>
      <c r="BT2" t="s">
        <v>100</v>
      </c>
      <c r="BU2" t="s">
        <v>101</v>
      </c>
      <c r="BV2" t="s">
        <v>102</v>
      </c>
      <c r="BW2" t="s">
        <v>103</v>
      </c>
      <c r="BX2" s="3" t="s">
        <v>88</v>
      </c>
      <c r="BY2" t="s">
        <v>92</v>
      </c>
      <c r="BZ2" t="s">
        <v>93</v>
      </c>
      <c r="CA2" t="s">
        <v>94</v>
      </c>
      <c r="CB2" t="s">
        <v>95</v>
      </c>
      <c r="CC2" t="s">
        <v>96</v>
      </c>
      <c r="CD2" t="s">
        <v>97</v>
      </c>
      <c r="CE2" t="s">
        <v>98</v>
      </c>
      <c r="CF2" t="s">
        <v>99</v>
      </c>
      <c r="CK2" s="3" t="s">
        <v>88</v>
      </c>
      <c r="CL2" t="s">
        <v>125</v>
      </c>
      <c r="CM2" t="s">
        <v>126</v>
      </c>
      <c r="CN2" t="s">
        <v>127</v>
      </c>
      <c r="CO2" t="s">
        <v>128</v>
      </c>
      <c r="CP2" t="s">
        <v>129</v>
      </c>
      <c r="CQ2" t="s">
        <v>130</v>
      </c>
      <c r="CR2" t="s">
        <v>131</v>
      </c>
      <c r="CS2" t="s">
        <v>132</v>
      </c>
      <c r="CX2" s="3" t="s">
        <v>88</v>
      </c>
      <c r="CY2" t="s">
        <v>144</v>
      </c>
      <c r="CZ2" t="s">
        <v>91</v>
      </c>
      <c r="DA2" t="s">
        <v>142</v>
      </c>
      <c r="DB2" t="s">
        <v>143</v>
      </c>
      <c r="DD2" s="3" t="s">
        <v>88</v>
      </c>
      <c r="DE2" t="s">
        <v>92</v>
      </c>
      <c r="DF2" t="s">
        <v>93</v>
      </c>
      <c r="DG2" t="s">
        <v>94</v>
      </c>
      <c r="DH2" t="s">
        <v>95</v>
      </c>
      <c r="DI2" t="s">
        <v>96</v>
      </c>
      <c r="DJ2" t="s">
        <v>97</v>
      </c>
      <c r="DK2" t="s">
        <v>98</v>
      </c>
      <c r="DL2" t="s">
        <v>99</v>
      </c>
      <c r="DM2" s="3" t="s">
        <v>88</v>
      </c>
      <c r="DN2" t="s">
        <v>92</v>
      </c>
      <c r="DO2" t="s">
        <v>93</v>
      </c>
      <c r="DP2" t="s">
        <v>94</v>
      </c>
      <c r="DQ2" t="s">
        <v>95</v>
      </c>
      <c r="DR2" t="s">
        <v>96</v>
      </c>
      <c r="DS2" t="s">
        <v>97</v>
      </c>
      <c r="DT2" t="s">
        <v>98</v>
      </c>
      <c r="DU2" t="s">
        <v>99</v>
      </c>
      <c r="DV2" s="3" t="s">
        <v>88</v>
      </c>
      <c r="DW2" t="s">
        <v>92</v>
      </c>
      <c r="DX2" t="s">
        <v>93</v>
      </c>
      <c r="DY2" t="s">
        <v>94</v>
      </c>
      <c r="DZ2" t="s">
        <v>95</v>
      </c>
      <c r="EA2" t="s">
        <v>96</v>
      </c>
      <c r="EB2" t="s">
        <v>97</v>
      </c>
      <c r="EC2" t="s">
        <v>98</v>
      </c>
      <c r="ED2" t="s">
        <v>99</v>
      </c>
      <c r="EE2" s="3" t="s">
        <v>88</v>
      </c>
      <c r="EF2" t="s">
        <v>92</v>
      </c>
      <c r="EG2" t="s">
        <v>93</v>
      </c>
      <c r="EH2" t="s">
        <v>94</v>
      </c>
      <c r="EI2" t="s">
        <v>95</v>
      </c>
      <c r="EJ2" t="s">
        <v>96</v>
      </c>
      <c r="EK2" t="s">
        <v>97</v>
      </c>
      <c r="EL2" t="s">
        <v>98</v>
      </c>
      <c r="EM2" t="s">
        <v>99</v>
      </c>
      <c r="EN2" s="3" t="s">
        <v>88</v>
      </c>
      <c r="EO2" t="s">
        <v>92</v>
      </c>
      <c r="EP2" t="s">
        <v>93</v>
      </c>
      <c r="EQ2" t="s">
        <v>94</v>
      </c>
      <c r="ER2" t="s">
        <v>95</v>
      </c>
      <c r="ES2" t="s">
        <v>96</v>
      </c>
      <c r="ET2" t="s">
        <v>97</v>
      </c>
      <c r="EU2" t="s">
        <v>98</v>
      </c>
      <c r="EV2" t="s">
        <v>99</v>
      </c>
      <c r="EW2" s="3" t="s">
        <v>88</v>
      </c>
      <c r="EX2" t="s">
        <v>92</v>
      </c>
      <c r="EY2" t="s">
        <v>93</v>
      </c>
      <c r="EZ2" t="s">
        <v>94</v>
      </c>
      <c r="FA2" t="s">
        <v>95</v>
      </c>
      <c r="FB2" t="s">
        <v>96</v>
      </c>
      <c r="FC2" t="s">
        <v>97</v>
      </c>
      <c r="FD2" t="s">
        <v>98</v>
      </c>
      <c r="FE2" t="s">
        <v>99</v>
      </c>
      <c r="FF2" s="3" t="s">
        <v>88</v>
      </c>
      <c r="FG2" t="s">
        <v>92</v>
      </c>
      <c r="FH2" t="s">
        <v>93</v>
      </c>
      <c r="FI2" s="3" t="s">
        <v>88</v>
      </c>
      <c r="FJ2" t="s">
        <v>92</v>
      </c>
      <c r="FK2" t="s">
        <v>93</v>
      </c>
      <c r="FL2" s="3" t="s">
        <v>88</v>
      </c>
      <c r="FM2" t="s">
        <v>92</v>
      </c>
      <c r="FN2" t="s">
        <v>93</v>
      </c>
      <c r="FO2" t="s">
        <v>94</v>
      </c>
      <c r="FP2" t="s">
        <v>95</v>
      </c>
      <c r="FQ2" t="s">
        <v>96</v>
      </c>
      <c r="FR2" t="s">
        <v>97</v>
      </c>
      <c r="FS2" t="s">
        <v>98</v>
      </c>
      <c r="FT2" t="s">
        <v>99</v>
      </c>
      <c r="GC2" s="3" t="s">
        <v>88</v>
      </c>
      <c r="GD2" t="s">
        <v>92</v>
      </c>
      <c r="GE2" t="s">
        <v>93</v>
      </c>
      <c r="GF2" t="s">
        <v>94</v>
      </c>
      <c r="GG2" t="s">
        <v>95</v>
      </c>
      <c r="GH2" t="s">
        <v>96</v>
      </c>
      <c r="GI2" t="s">
        <v>97</v>
      </c>
      <c r="GJ2" t="s">
        <v>98</v>
      </c>
      <c r="GK2" t="s">
        <v>99</v>
      </c>
      <c r="GT2" s="3" t="s">
        <v>88</v>
      </c>
      <c r="GU2" t="s">
        <v>92</v>
      </c>
      <c r="GV2" t="s">
        <v>93</v>
      </c>
      <c r="GW2" t="s">
        <v>94</v>
      </c>
      <c r="GX2" t="s">
        <v>95</v>
      </c>
      <c r="GY2" t="s">
        <v>96</v>
      </c>
      <c r="GZ2" t="s">
        <v>97</v>
      </c>
      <c r="HA2" t="s">
        <v>98</v>
      </c>
      <c r="HB2" t="s">
        <v>99</v>
      </c>
      <c r="HK2" s="3" t="s">
        <v>88</v>
      </c>
      <c r="HL2" t="s">
        <v>92</v>
      </c>
      <c r="HM2" t="s">
        <v>93</v>
      </c>
      <c r="HN2" t="s">
        <v>94</v>
      </c>
      <c r="HO2" t="s">
        <v>95</v>
      </c>
      <c r="HP2" t="s">
        <v>96</v>
      </c>
      <c r="HQ2" t="s">
        <v>97</v>
      </c>
      <c r="HR2" t="s">
        <v>98</v>
      </c>
      <c r="HS2" t="s">
        <v>99</v>
      </c>
      <c r="IB2" s="3" t="s">
        <v>88</v>
      </c>
      <c r="IC2" t="s">
        <v>92</v>
      </c>
      <c r="ID2" t="s">
        <v>93</v>
      </c>
      <c r="IE2" t="s">
        <v>94</v>
      </c>
      <c r="IF2" t="s">
        <v>95</v>
      </c>
      <c r="IG2" t="s">
        <v>96</v>
      </c>
      <c r="IH2" t="s">
        <v>97</v>
      </c>
      <c r="II2" t="s">
        <v>98</v>
      </c>
      <c r="IJ2" t="s">
        <v>99</v>
      </c>
    </row>
    <row r="3" spans="1:252" ht="120.75" thickBot="1" x14ac:dyDescent="0.3">
      <c r="A3" s="2" t="s">
        <v>6</v>
      </c>
      <c r="B3" s="2" t="s">
        <v>146</v>
      </c>
      <c r="C3" s="2" t="s">
        <v>13</v>
      </c>
      <c r="D3" s="2" t="s">
        <v>57</v>
      </c>
      <c r="E3" s="2">
        <v>58</v>
      </c>
      <c r="F3" s="2">
        <v>54</v>
      </c>
      <c r="G3" s="2" t="s">
        <v>14</v>
      </c>
      <c r="H3" s="4" t="s">
        <v>24</v>
      </c>
      <c r="I3" s="4" t="s">
        <v>25</v>
      </c>
      <c r="J3" s="4" t="s">
        <v>26</v>
      </c>
      <c r="K3" s="4" t="s">
        <v>73</v>
      </c>
      <c r="L3" s="4" t="s">
        <v>20</v>
      </c>
      <c r="M3" s="4" t="s">
        <v>27</v>
      </c>
      <c r="N3" s="4" t="s">
        <v>17</v>
      </c>
      <c r="O3" s="2" t="s">
        <v>16</v>
      </c>
      <c r="P3" s="5" t="s">
        <v>89</v>
      </c>
      <c r="Q3" s="10">
        <v>474.3</v>
      </c>
      <c r="R3" s="11">
        <v>115.1</v>
      </c>
      <c r="S3" s="11">
        <v>494.1</v>
      </c>
      <c r="T3" s="12">
        <v>114</v>
      </c>
      <c r="U3" s="13">
        <v>463.6</v>
      </c>
      <c r="V3" s="7">
        <v>118.5</v>
      </c>
      <c r="W3" s="7">
        <v>502.8</v>
      </c>
      <c r="X3" s="9">
        <v>115.8</v>
      </c>
      <c r="Y3" s="10">
        <v>439.8</v>
      </c>
      <c r="Z3" s="11">
        <v>118.6</v>
      </c>
      <c r="AA3" s="11">
        <v>481.9</v>
      </c>
      <c r="AB3" s="12">
        <v>118.5</v>
      </c>
      <c r="AG3" s="1" t="s">
        <v>120</v>
      </c>
      <c r="AH3" s="10">
        <v>4.2</v>
      </c>
      <c r="AI3" s="11">
        <v>4.9000000000000004</v>
      </c>
      <c r="AJ3" s="11">
        <v>4.5</v>
      </c>
      <c r="AK3" s="12">
        <v>5.5</v>
      </c>
      <c r="AL3" s="13">
        <v>8.3000000000000007</v>
      </c>
      <c r="AM3" s="7">
        <v>6.2</v>
      </c>
      <c r="AN3" s="7">
        <v>6</v>
      </c>
      <c r="AO3" s="9">
        <v>4.8</v>
      </c>
      <c r="AP3" s="10">
        <v>3.5</v>
      </c>
      <c r="AQ3" s="11">
        <v>2.8</v>
      </c>
      <c r="AR3" s="11">
        <v>3.2</v>
      </c>
      <c r="AS3" s="14">
        <v>4.3</v>
      </c>
      <c r="AT3" s="6">
        <v>6.1</v>
      </c>
      <c r="AU3" s="7">
        <v>4.3</v>
      </c>
      <c r="AV3" s="7">
        <v>5.4</v>
      </c>
      <c r="AW3" s="8">
        <v>3.9</v>
      </c>
      <c r="AX3" s="1" t="s">
        <v>121</v>
      </c>
      <c r="AY3" s="10">
        <v>5.4</v>
      </c>
      <c r="AZ3" s="11">
        <v>0.6</v>
      </c>
      <c r="BA3" s="11">
        <v>6</v>
      </c>
      <c r="BB3" s="12">
        <v>0.6</v>
      </c>
      <c r="BC3" s="13">
        <v>5.2</v>
      </c>
      <c r="BD3" s="7">
        <v>0.5</v>
      </c>
      <c r="BE3" s="7">
        <v>5.7</v>
      </c>
      <c r="BF3" s="9">
        <v>0.6</v>
      </c>
      <c r="BG3" s="10">
        <v>3.7</v>
      </c>
      <c r="BH3" s="11">
        <v>0.5</v>
      </c>
      <c r="BI3" s="11">
        <v>4</v>
      </c>
      <c r="BJ3" s="12">
        <v>0.5</v>
      </c>
      <c r="BK3" s="1" t="s">
        <v>122</v>
      </c>
      <c r="BL3" s="10">
        <v>4</v>
      </c>
      <c r="BM3" s="11">
        <v>0.5</v>
      </c>
      <c r="BN3" s="11">
        <v>3.6</v>
      </c>
      <c r="BO3" s="12">
        <v>0.4</v>
      </c>
      <c r="BP3" s="13">
        <v>3.2</v>
      </c>
      <c r="BQ3" s="7">
        <v>0.4</v>
      </c>
      <c r="BR3" s="7">
        <v>3.4</v>
      </c>
      <c r="BS3" s="9">
        <v>0.5</v>
      </c>
      <c r="BT3" s="10">
        <v>3.2</v>
      </c>
      <c r="BU3" s="11">
        <v>0.5</v>
      </c>
      <c r="BV3" s="11">
        <v>3.2</v>
      </c>
      <c r="BW3" s="12">
        <v>0.5</v>
      </c>
      <c r="BX3" s="1" t="s">
        <v>123</v>
      </c>
      <c r="BY3" s="10">
        <v>1395</v>
      </c>
      <c r="BZ3" s="11">
        <v>76</v>
      </c>
      <c r="CA3" s="11">
        <v>1400</v>
      </c>
      <c r="CB3" s="12">
        <v>71</v>
      </c>
      <c r="CC3" s="13">
        <v>1529</v>
      </c>
      <c r="CD3" s="7">
        <v>88</v>
      </c>
      <c r="CE3" s="7">
        <v>1511</v>
      </c>
      <c r="CF3" s="9">
        <v>84</v>
      </c>
      <c r="CK3" s="1" t="s">
        <v>124</v>
      </c>
      <c r="CL3" s="10" t="s">
        <v>133</v>
      </c>
      <c r="CM3" s="15" t="s">
        <v>134</v>
      </c>
      <c r="CN3" s="15" t="s">
        <v>135</v>
      </c>
      <c r="CO3" s="16" t="s">
        <v>136</v>
      </c>
      <c r="CP3" s="17" t="s">
        <v>137</v>
      </c>
      <c r="CQ3" s="18" t="s">
        <v>138</v>
      </c>
      <c r="CR3" s="18" t="s">
        <v>139</v>
      </c>
      <c r="CS3" s="19" t="s">
        <v>140</v>
      </c>
      <c r="CX3" s="1" t="s">
        <v>141</v>
      </c>
      <c r="CY3">
        <v>7.4</v>
      </c>
      <c r="CZ3">
        <v>6.5</v>
      </c>
      <c r="DA3">
        <v>6.5</v>
      </c>
      <c r="DB3">
        <v>3.6</v>
      </c>
      <c r="DD3" s="1" t="s">
        <v>149</v>
      </c>
      <c r="DE3" s="10">
        <v>17.600000000000001</v>
      </c>
      <c r="DF3" s="11">
        <v>2.2999999999999998</v>
      </c>
      <c r="DG3" s="11" t="s">
        <v>150</v>
      </c>
      <c r="DH3" s="12">
        <v>71</v>
      </c>
      <c r="DI3" s="13">
        <v>1529</v>
      </c>
      <c r="DJ3" s="7">
        <v>88</v>
      </c>
      <c r="DK3" s="7">
        <v>1511</v>
      </c>
      <c r="DL3" s="8">
        <v>84</v>
      </c>
    </row>
    <row r="4" spans="1:252" ht="105.75" thickBot="1" x14ac:dyDescent="0.3">
      <c r="A4" s="2" t="s">
        <v>21</v>
      </c>
      <c r="B4" s="2" t="s">
        <v>147</v>
      </c>
      <c r="C4" s="2" t="s">
        <v>22</v>
      </c>
      <c r="D4" s="2" t="s">
        <v>8</v>
      </c>
      <c r="E4" s="2">
        <v>18</v>
      </c>
      <c r="F4" s="2">
        <v>54</v>
      </c>
      <c r="G4" s="2" t="s">
        <v>30</v>
      </c>
      <c r="H4" s="4" t="s">
        <v>29</v>
      </c>
      <c r="I4" s="4" t="s">
        <v>32</v>
      </c>
      <c r="J4" s="2"/>
      <c r="K4" s="2" t="s">
        <v>23</v>
      </c>
      <c r="L4" s="4" t="s">
        <v>104</v>
      </c>
      <c r="M4" s="4" t="s">
        <v>28</v>
      </c>
      <c r="N4" s="2" t="s">
        <v>31</v>
      </c>
      <c r="O4" s="2"/>
      <c r="P4" s="3" t="s">
        <v>148</v>
      </c>
    </row>
    <row r="5" spans="1:252" ht="30.75" thickBot="1" x14ac:dyDescent="0.3">
      <c r="A5" s="2" t="s">
        <v>33</v>
      </c>
      <c r="B5" s="2"/>
      <c r="C5" s="2" t="s">
        <v>34</v>
      </c>
      <c r="D5" s="2" t="s">
        <v>35</v>
      </c>
      <c r="E5" s="2">
        <v>19</v>
      </c>
      <c r="F5" s="2">
        <v>16</v>
      </c>
      <c r="G5" s="2" t="s">
        <v>36</v>
      </c>
      <c r="H5" s="2" t="s">
        <v>37</v>
      </c>
      <c r="I5" s="4" t="s">
        <v>39</v>
      </c>
      <c r="J5" s="2" t="s">
        <v>38</v>
      </c>
      <c r="K5" s="2" t="s">
        <v>23</v>
      </c>
      <c r="L5" s="4" t="s">
        <v>105</v>
      </c>
      <c r="M5" s="2" t="s">
        <v>40</v>
      </c>
      <c r="N5" s="2" t="s">
        <v>31</v>
      </c>
      <c r="O5" s="2"/>
      <c r="P5" s="3"/>
      <c r="DE5" s="10">
        <v>17.600000000000001</v>
      </c>
      <c r="DF5" s="11">
        <v>2.2999999999999998</v>
      </c>
      <c r="DG5" s="11">
        <v>19.600000000000001</v>
      </c>
      <c r="DH5" s="12">
        <v>3.8</v>
      </c>
      <c r="DI5" s="13">
        <v>18.600000000000001</v>
      </c>
      <c r="DJ5" s="7">
        <v>3.9</v>
      </c>
      <c r="DK5" s="7">
        <v>18.7</v>
      </c>
      <c r="DL5" s="8">
        <v>4.0999999999999996</v>
      </c>
      <c r="DM5" s="1" t="s">
        <v>151</v>
      </c>
      <c r="DN5" s="10">
        <v>11.2</v>
      </c>
      <c r="DO5" s="11">
        <v>1.5</v>
      </c>
      <c r="DP5" s="11">
        <v>12.2</v>
      </c>
      <c r="DQ5" s="12">
        <v>2.4</v>
      </c>
      <c r="DR5" s="13">
        <v>11.4</v>
      </c>
      <c r="DS5" s="7">
        <v>1.8</v>
      </c>
      <c r="DT5" s="7">
        <v>11</v>
      </c>
      <c r="DU5" s="8">
        <v>2.1</v>
      </c>
      <c r="DV5" s="1" t="s">
        <v>152</v>
      </c>
      <c r="DW5" s="10">
        <v>125</v>
      </c>
      <c r="DX5" s="11">
        <v>26</v>
      </c>
      <c r="DY5" s="11">
        <v>138</v>
      </c>
      <c r="DZ5" s="12">
        <v>35</v>
      </c>
      <c r="EA5" s="13">
        <v>138</v>
      </c>
      <c r="EB5" s="7">
        <v>39</v>
      </c>
      <c r="EC5" s="7">
        <v>140</v>
      </c>
      <c r="ED5" s="8">
        <v>39</v>
      </c>
      <c r="EE5" s="1" t="s">
        <v>153</v>
      </c>
      <c r="EF5" s="10">
        <v>61</v>
      </c>
      <c r="EG5" s="11">
        <v>26</v>
      </c>
      <c r="EH5" s="11">
        <v>72</v>
      </c>
      <c r="EI5" s="12">
        <v>20</v>
      </c>
      <c r="EJ5" s="13">
        <v>65</v>
      </c>
      <c r="EK5" s="7">
        <v>21</v>
      </c>
      <c r="EL5" s="7">
        <v>68</v>
      </c>
      <c r="EM5" s="8">
        <v>21</v>
      </c>
      <c r="EN5" s="1" t="s">
        <v>154</v>
      </c>
      <c r="EO5" s="10">
        <v>66</v>
      </c>
      <c r="EP5" s="11">
        <v>22</v>
      </c>
      <c r="EQ5" s="11">
        <v>77</v>
      </c>
      <c r="ER5" s="12">
        <v>19</v>
      </c>
      <c r="ES5" s="13">
        <v>72</v>
      </c>
      <c r="ET5" s="7">
        <v>19</v>
      </c>
      <c r="EU5" s="7">
        <v>72</v>
      </c>
      <c r="EV5" s="8">
        <v>23</v>
      </c>
      <c r="EW5" s="1" t="s">
        <v>155</v>
      </c>
      <c r="EX5" s="10">
        <v>65</v>
      </c>
      <c r="EY5" s="11">
        <v>23</v>
      </c>
      <c r="EZ5" s="11">
        <v>77</v>
      </c>
      <c r="FA5" s="12">
        <v>18</v>
      </c>
      <c r="FB5" s="13">
        <v>71</v>
      </c>
      <c r="FC5" s="7">
        <v>20</v>
      </c>
      <c r="FD5" s="7">
        <v>71</v>
      </c>
      <c r="FE5" s="8">
        <v>22</v>
      </c>
      <c r="FF5" s="1" t="s">
        <v>165</v>
      </c>
      <c r="FG5" s="10" t="s">
        <v>166</v>
      </c>
      <c r="FH5" s="11" t="s">
        <v>167</v>
      </c>
      <c r="FI5" s="1" t="s">
        <v>168</v>
      </c>
      <c r="FJ5" s="10" t="s">
        <v>166</v>
      </c>
      <c r="FK5" s="11" t="s">
        <v>169</v>
      </c>
      <c r="FL5" s="1" t="s">
        <v>170</v>
      </c>
      <c r="FM5" s="10"/>
      <c r="FN5" s="11"/>
      <c r="FO5" s="11"/>
      <c r="FP5" s="12"/>
      <c r="FQ5" s="13"/>
      <c r="FR5" s="7"/>
      <c r="FS5" s="7"/>
      <c r="FT5" s="8"/>
      <c r="FU5" s="10"/>
      <c r="FV5" s="11"/>
      <c r="FW5" s="11"/>
      <c r="FX5" s="12"/>
      <c r="FY5" s="13"/>
      <c r="FZ5" s="7"/>
      <c r="GA5" s="7"/>
      <c r="GB5" s="8"/>
      <c r="GC5" s="1" t="s">
        <v>170</v>
      </c>
      <c r="GD5" s="10"/>
      <c r="GE5" s="11"/>
      <c r="GF5" s="11"/>
      <c r="GG5" s="12"/>
      <c r="GH5" s="13"/>
      <c r="GI5" s="7"/>
      <c r="GJ5" s="7"/>
      <c r="GK5" s="8"/>
      <c r="GL5" s="10"/>
      <c r="GM5" s="11"/>
      <c r="GN5" s="11"/>
      <c r="GO5" s="12"/>
      <c r="GP5" s="13"/>
      <c r="GQ5" s="7"/>
      <c r="GR5" s="7"/>
      <c r="GS5" s="8"/>
      <c r="GT5" s="1" t="s">
        <v>170</v>
      </c>
      <c r="GU5" s="10"/>
      <c r="GV5" s="11"/>
      <c r="GW5" s="11"/>
      <c r="GX5" s="12"/>
      <c r="GY5" s="13"/>
      <c r="GZ5" s="7"/>
      <c r="HA5" s="7"/>
      <c r="HB5" s="8"/>
      <c r="HC5" s="10"/>
      <c r="HD5" s="11"/>
      <c r="HE5" s="11"/>
      <c r="HF5" s="12"/>
      <c r="HG5" s="13"/>
      <c r="HH5" s="7"/>
      <c r="HI5" s="7"/>
      <c r="HJ5" s="8"/>
      <c r="HK5" s="1" t="s">
        <v>170</v>
      </c>
      <c r="HL5" s="10"/>
      <c r="HM5" s="11"/>
      <c r="HN5" s="11"/>
      <c r="HO5" s="12"/>
      <c r="HP5" s="13"/>
      <c r="HQ5" s="7"/>
      <c r="HR5" s="7"/>
      <c r="HS5" s="8"/>
      <c r="HT5" s="10"/>
      <c r="HU5" s="11"/>
      <c r="HV5" s="11"/>
      <c r="HW5" s="12"/>
      <c r="HX5" s="13"/>
      <c r="HY5" s="7"/>
      <c r="HZ5" s="7"/>
      <c r="IA5" s="8"/>
      <c r="IB5" s="1" t="s">
        <v>170</v>
      </c>
      <c r="IC5" s="10"/>
      <c r="ID5" s="11"/>
      <c r="IE5" s="11"/>
      <c r="IF5" s="12"/>
      <c r="IG5" s="13"/>
      <c r="IH5" s="7"/>
      <c r="II5" s="7"/>
      <c r="IJ5" s="8"/>
      <c r="IK5" s="10"/>
      <c r="IL5" s="11"/>
      <c r="IM5" s="11"/>
      <c r="IN5" s="12"/>
      <c r="IO5" s="13"/>
      <c r="IP5" s="7"/>
      <c r="IQ5" s="7"/>
      <c r="IR5" s="8"/>
    </row>
    <row r="6" spans="1:252" ht="90.75" thickBot="1" x14ac:dyDescent="0.3">
      <c r="A6" s="2" t="s">
        <v>41</v>
      </c>
      <c r="B6" s="2"/>
      <c r="C6" s="2" t="s">
        <v>42</v>
      </c>
      <c r="D6" s="2" t="s">
        <v>43</v>
      </c>
      <c r="E6" s="2">
        <v>38</v>
      </c>
      <c r="F6" s="2">
        <v>39</v>
      </c>
      <c r="G6" s="2" t="s">
        <v>45</v>
      </c>
      <c r="H6" s="2" t="s">
        <v>44</v>
      </c>
      <c r="I6" s="4" t="s">
        <v>47</v>
      </c>
      <c r="J6" s="2" t="s">
        <v>48</v>
      </c>
      <c r="K6" s="2" t="s">
        <v>49</v>
      </c>
      <c r="L6" s="4" t="s">
        <v>106</v>
      </c>
      <c r="M6" s="2" t="s">
        <v>46</v>
      </c>
      <c r="N6" s="2" t="s">
        <v>50</v>
      </c>
      <c r="O6" s="2"/>
      <c r="P6" s="3" t="s">
        <v>156</v>
      </c>
      <c r="Q6" s="10">
        <v>421</v>
      </c>
      <c r="R6" s="11">
        <v>120</v>
      </c>
      <c r="S6" s="11">
        <v>425</v>
      </c>
      <c r="T6" s="12">
        <v>84</v>
      </c>
      <c r="U6" s="13">
        <f>Q6+25.2</f>
        <v>446.2</v>
      </c>
      <c r="V6" s="7" t="s">
        <v>157</v>
      </c>
      <c r="W6" s="7">
        <f>S6-16.4</f>
        <v>408.6</v>
      </c>
      <c r="X6" s="9" t="s">
        <v>157</v>
      </c>
      <c r="Y6" s="10"/>
      <c r="Z6" s="11"/>
      <c r="AA6" s="11"/>
      <c r="AB6" s="14"/>
      <c r="AC6" s="6">
        <f>Q6+23.4</f>
        <v>444.4</v>
      </c>
      <c r="AD6" s="7" t="s">
        <v>157</v>
      </c>
      <c r="AE6" s="7">
        <f>S6-21.8</f>
        <v>403.2</v>
      </c>
      <c r="AF6" s="8"/>
      <c r="AG6" s="1" t="s">
        <v>162</v>
      </c>
      <c r="AH6" s="10">
        <v>45.5</v>
      </c>
      <c r="AI6" s="11">
        <v>49.8</v>
      </c>
      <c r="AJ6" s="11">
        <v>55.9</v>
      </c>
      <c r="AK6" s="12">
        <v>68.400000000000006</v>
      </c>
      <c r="AL6" s="13">
        <v>81.2</v>
      </c>
      <c r="AM6" s="7">
        <v>101</v>
      </c>
      <c r="AN6" s="7">
        <v>61.7</v>
      </c>
      <c r="AO6" s="9">
        <v>125.6</v>
      </c>
      <c r="AP6" s="10">
        <v>46.4</v>
      </c>
      <c r="AQ6" s="11">
        <v>68.7</v>
      </c>
      <c r="AR6" s="11">
        <v>32.799999999999997</v>
      </c>
      <c r="AS6" s="14">
        <v>38</v>
      </c>
      <c r="AT6" s="6">
        <v>47.7</v>
      </c>
      <c r="AU6" s="7">
        <v>52.2</v>
      </c>
      <c r="AV6" s="7">
        <v>35.700000000000003</v>
      </c>
      <c r="AW6" s="8">
        <v>63.8</v>
      </c>
      <c r="CL6">
        <v>5</v>
      </c>
      <c r="CM6">
        <v>3</v>
      </c>
      <c r="CN6">
        <v>4</v>
      </c>
      <c r="CO6">
        <v>0</v>
      </c>
      <c r="CP6">
        <v>5</v>
      </c>
      <c r="CQ6">
        <v>6</v>
      </c>
      <c r="CR6">
        <v>4</v>
      </c>
      <c r="CS6">
        <v>2</v>
      </c>
      <c r="CY6">
        <v>4</v>
      </c>
      <c r="CZ6" t="s">
        <v>163</v>
      </c>
      <c r="DA6">
        <v>5</v>
      </c>
      <c r="DB6" t="s">
        <v>164</v>
      </c>
    </row>
    <row r="7" spans="1:252" ht="90" x14ac:dyDescent="0.25">
      <c r="A7" s="2" t="s">
        <v>51</v>
      </c>
      <c r="B7" s="2"/>
      <c r="C7" s="2" t="s">
        <v>52</v>
      </c>
      <c r="D7" s="2" t="s">
        <v>56</v>
      </c>
      <c r="E7" s="2">
        <v>14</v>
      </c>
      <c r="F7" s="2">
        <v>11</v>
      </c>
      <c r="G7" s="2" t="s">
        <v>55</v>
      </c>
      <c r="H7" s="2" t="s">
        <v>37</v>
      </c>
      <c r="I7" s="4" t="s">
        <v>58</v>
      </c>
      <c r="J7" s="2" t="s">
        <v>54</v>
      </c>
      <c r="K7" s="2" t="s">
        <v>53</v>
      </c>
      <c r="L7" s="4" t="s">
        <v>107</v>
      </c>
      <c r="M7" s="2"/>
      <c r="N7" s="2"/>
      <c r="O7" s="2"/>
      <c r="P7" s="3"/>
    </row>
    <row r="8" spans="1:252" ht="60" x14ac:dyDescent="0.25">
      <c r="A8" s="2" t="s">
        <v>59</v>
      </c>
      <c r="B8" s="2"/>
      <c r="C8" s="2" t="s">
        <v>60</v>
      </c>
      <c r="D8" s="2" t="s">
        <v>57</v>
      </c>
      <c r="E8" s="2">
        <v>12</v>
      </c>
      <c r="F8" s="2">
        <v>7</v>
      </c>
      <c r="G8" s="2" t="s">
        <v>61</v>
      </c>
      <c r="H8" s="4" t="s">
        <v>63</v>
      </c>
      <c r="I8" s="4" t="s">
        <v>64</v>
      </c>
      <c r="J8" s="2" t="s">
        <v>65</v>
      </c>
      <c r="K8" s="2" t="s">
        <v>62</v>
      </c>
      <c r="L8" s="4" t="s">
        <v>108</v>
      </c>
      <c r="M8" s="2" t="s">
        <v>40</v>
      </c>
      <c r="N8" s="2" t="s">
        <v>31</v>
      </c>
      <c r="O8" s="2"/>
      <c r="P8" s="3"/>
    </row>
    <row r="9" spans="1:252" ht="135" x14ac:dyDescent="0.25">
      <c r="A9" s="2" t="s">
        <v>66</v>
      </c>
      <c r="B9" s="2"/>
      <c r="C9" s="2" t="s">
        <v>42</v>
      </c>
      <c r="D9" s="2" t="s">
        <v>71</v>
      </c>
      <c r="E9" s="2">
        <v>45</v>
      </c>
      <c r="F9" s="2">
        <v>42</v>
      </c>
      <c r="G9" s="2" t="s">
        <v>45</v>
      </c>
      <c r="H9" s="4" t="s">
        <v>67</v>
      </c>
      <c r="I9" s="4" t="s">
        <v>68</v>
      </c>
      <c r="J9" s="4" t="s">
        <v>70</v>
      </c>
      <c r="K9" s="4" t="s">
        <v>72</v>
      </c>
      <c r="L9" s="4" t="s">
        <v>109</v>
      </c>
      <c r="M9" s="4" t="s">
        <v>69</v>
      </c>
      <c r="N9" s="4" t="s">
        <v>31</v>
      </c>
      <c r="O9" s="2"/>
      <c r="P9" s="3"/>
    </row>
    <row r="10" spans="1:252" ht="120" x14ac:dyDescent="0.25">
      <c r="A10" s="2" t="s">
        <v>74</v>
      </c>
      <c r="B10" s="2"/>
      <c r="C10" s="2" t="s">
        <v>79</v>
      </c>
      <c r="D10" s="2" t="s">
        <v>75</v>
      </c>
      <c r="E10" s="2">
        <v>22</v>
      </c>
      <c r="F10" s="2">
        <v>13</v>
      </c>
      <c r="G10" s="2" t="s">
        <v>36</v>
      </c>
      <c r="H10" s="2" t="s">
        <v>37</v>
      </c>
      <c r="I10" s="4" t="s">
        <v>77</v>
      </c>
      <c r="J10" s="4" t="s">
        <v>78</v>
      </c>
      <c r="K10" s="2" t="s">
        <v>76</v>
      </c>
      <c r="L10" s="4" t="s">
        <v>110</v>
      </c>
      <c r="M10" s="2" t="s">
        <v>40</v>
      </c>
      <c r="N10" s="2" t="s">
        <v>31</v>
      </c>
      <c r="O10" s="2"/>
      <c r="P10" s="3"/>
    </row>
    <row r="11" spans="1:252" ht="90" x14ac:dyDescent="0.25">
      <c r="A11" s="2" t="s">
        <v>80</v>
      </c>
      <c r="B11" s="2"/>
      <c r="C11" s="2" t="s">
        <v>81</v>
      </c>
      <c r="D11" s="2" t="s">
        <v>57</v>
      </c>
      <c r="E11" s="2">
        <v>22</v>
      </c>
      <c r="F11" s="2">
        <v>20</v>
      </c>
      <c r="G11" s="4" t="s">
        <v>84</v>
      </c>
      <c r="H11" s="2" t="s">
        <v>87</v>
      </c>
      <c r="I11" s="4" t="s">
        <v>85</v>
      </c>
      <c r="J11" s="4" t="s">
        <v>86</v>
      </c>
      <c r="K11" s="2" t="s">
        <v>83</v>
      </c>
      <c r="L11" s="4" t="s">
        <v>111</v>
      </c>
      <c r="M11" s="2" t="s">
        <v>82</v>
      </c>
      <c r="N11" s="4" t="s">
        <v>31</v>
      </c>
      <c r="O11" s="2"/>
      <c r="P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Detailed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Koeppel</dc:creator>
  <cp:lastModifiedBy>Maximilian Koeppel</cp:lastModifiedBy>
  <dcterms:created xsi:type="dcterms:W3CDTF">2018-09-19T15:54:44Z</dcterms:created>
  <dcterms:modified xsi:type="dcterms:W3CDTF">2018-09-27T17:29:23Z</dcterms:modified>
</cp:coreProperties>
</file>